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4" l="1"/>
  <c r="E35" i="4"/>
  <c r="E30" i="4"/>
  <c r="E24" i="4"/>
  <c r="E14" i="4"/>
  <c r="E26" i="4" s="1"/>
  <c r="B26" i="4"/>
  <c r="B13" i="4"/>
  <c r="F46" i="4"/>
  <c r="F42" i="4"/>
  <c r="F35" i="4"/>
  <c r="F30" i="4"/>
  <c r="F26" i="4"/>
  <c r="F48" i="4" s="1"/>
  <c r="F24" i="4"/>
  <c r="F14" i="4"/>
  <c r="C26" i="4"/>
  <c r="C28" i="4" s="1"/>
  <c r="C13" i="4"/>
  <c r="E46" i="4" l="1"/>
  <c r="E48" i="4" s="1"/>
  <c r="B28" i="4"/>
  <c r="F2" i="4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<sst xmlns="http://schemas.openxmlformats.org/spreadsheetml/2006/main" count="62" uniqueCount="61">
  <si>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</si>
  <si>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</si>
  <si>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</si>
  <si>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</si>
  <si>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</si>
  <si>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</si>
  <si>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</si>
  <si>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</si>
  <si>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</si>
  <si>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</si>
  <si>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</si>
  <si>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</si>
  <si>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</si>
  <si>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</si>
  <si>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</si>
  <si>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</si>
  <si>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</si>
  <si>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</si>
  <si>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</si>
  <si>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</si>
  <si>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</si>
  <si>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</si>
  <si>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</si>
  <si>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</si>
  <si>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</si>
  <si>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</si>
  <si>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</si>
  <si>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</si>
  <si>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</si>
  <si>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</si>
  <si>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</si>
  <si>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</si>
  <si>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</si>
  <si>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</si>
  <si>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</si>
  <si>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</si>
  <si>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</si>
  <si>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</si>
  <si>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</si>
  <si>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</si>
  <si>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</si>
  <si>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</si>
  <si>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</si>
  <si>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</si>
  <si>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</si>
  <si>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</si>
  <si>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</si>
  <si>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</si>
  <si>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</si>
  <si>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</si>
  <si>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</si>
  <si>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</si>
  <si>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</si>
  <si>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</si>
  <si>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</si>
  <si>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</si>
  <si>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</si>
  <si>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</si>
  <si>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</si>
  <si>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</si>
  <si>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Patronato de Explora_x000D_
Estado de Situación Financiera_x000D_
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</si>
</sst>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11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7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5" fillId="0" borderId="0" xfId="8" applyAlignment="1" applyProtection="1">
      <alignment horizontal="left" vertical="top" inden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8" applyFont="1" applyBorder="1" applyAlignment="1" applyProtection="1">
      <alignment horizontal="left" vertical="top" wrapText="1" indent="1"/>
      <protection locked="0"/>
    </xf>
    <xf numFmtId="0" fontId="7" fillId="0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7" fillId="0" borderId="1" xfId="8" applyFont="1" applyBorder="1" applyAlignment="1" applyProtection="1">
      <alignment horizontal="left" vertical="top" wrapText="1" indent="3"/>
      <protection locked="0"/>
    </xf>
    <xf numFmtId="4" fontId="7" fillId="0" borderId="1" xfId="2" applyNumberFormat="1" applyFont="1" applyFill="1" applyBorder="1" applyAlignment="1" applyProtection="1">
      <alignment horizontal="righ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4" fontId="6" fillId="0" borderId="1" xfId="2" applyNumberFormat="1" applyFont="1" applyFill="1" applyBorder="1" applyAlignment="1" applyProtection="1">
      <alignment horizontal="right" vertical="top" wrapText="1"/>
      <protection locked="0"/>
    </xf>
    <xf numFmtId="0" fontId="7" fillId="0" borderId="1" xfId="2" applyNumberFormat="1" applyFont="1" applyFill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4" fontId="6" fillId="0" borderId="1" xfId="2" applyNumberFormat="1" applyFont="1" applyFill="1" applyBorder="1" applyAlignment="1" applyProtection="1">
      <alignment horizontal="right" vertical="top"/>
      <protection locked="0"/>
    </xf>
    <xf numFmtId="4" fontId="7" fillId="0" borderId="1" xfId="8" applyNumberFormat="1" applyFont="1" applyBorder="1" applyAlignment="1" applyProtection="1">
      <alignment horizontal="right" vertical="top" wrapText="1"/>
      <protection locked="0"/>
    </xf>
    <xf numFmtId="0" fontId="10" fillId="0" borderId="1" xfId="8" applyFont="1" applyBorder="1" applyAlignment="1" applyProtection="1">
      <alignment horizontal="left" vertical="top" wrapText="1" indent="2"/>
      <protection locked="0"/>
    </xf>
    <xf numFmtId="0" fontId="7" fillId="0" borderId="1" xfId="8" applyFont="1" applyBorder="1" applyAlignment="1" applyProtection="1">
      <alignment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4" fontId="7" fillId="0" borderId="1" xfId="8" applyNumberFormat="1" applyFont="1" applyBorder="1" applyAlignment="1" applyProtection="1">
      <alignment vertical="top" wrapText="1"/>
      <protection locked="0"/>
    </xf>
    <xf numFmtId="4" fontId="11" fillId="0" borderId="1" xfId="16" applyNumberFormat="1" applyFont="1" applyBorder="1" applyAlignment="1">
      <alignment horizontal="right" vertical="center"/>
    </xf>
    <xf numFmtId="4" fontId="11" fillId="0" borderId="1" xfId="29" applyNumberFormat="1" applyFont="1" applyBorder="1" applyAlignment="1">
      <alignment horizontal="right" vertical="center"/>
    </xf>
    <xf numFmtId="0" fontId="12" fillId="2" borderId="2" xfId="28" applyFont="1" applyFill="1" applyBorder="1" applyAlignment="1">
      <alignment horizontal="center" vertical="center" wrapText="1"/>
    </xf>
    <xf numFmtId="0" fontId="12" fillId="2" borderId="3" xfId="28" applyFont="1" applyFill="1" applyBorder="1" applyAlignment="1">
      <alignment horizontal="center" vertical="center" wrapText="1"/>
    </xf>
    <xf numFmtId="0" fontId="12" fillId="2" borderId="4" xfId="28" applyFont="1" applyFill="1" applyBorder="1" applyAlignment="1">
      <alignment horizontal="center" vertical="center" wrapText="1"/>
    </xf>
  </cellXfs>
  <cellStyles count="31">
    <cellStyle name="Euro" xfId="1"/>
    <cellStyle name="Millares 2" xfId="2"/>
    <cellStyle name="Millares 2 2" xfId="3"/>
    <cellStyle name="Millares 2 2 2" xfId="20"/>
    <cellStyle name="Millares 2 3" xfId="4"/>
    <cellStyle name="Millares 2 3 2" xfId="21"/>
    <cellStyle name="Millares 2 4" xfId="19"/>
    <cellStyle name="Millares 3" xfId="5"/>
    <cellStyle name="Millares 3 2" xfId="22"/>
    <cellStyle name="Moneda 2" xfId="6"/>
    <cellStyle name="Moneda 2 2" xfId="23"/>
    <cellStyle name="Normal" xfId="0" builtinId="0"/>
    <cellStyle name="Normal 10" xfId="29"/>
    <cellStyle name="Normal 11" xfId="30"/>
    <cellStyle name="Normal 2" xfId="7"/>
    <cellStyle name="Normal 2 2" xfId="8"/>
    <cellStyle name="Normal 2 3" xfId="24"/>
    <cellStyle name="Normal 3" xfId="9"/>
    <cellStyle name="Normal 3 2" xfId="17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7"/>
    <cellStyle name="Normal 6 3" xfId="26"/>
    <cellStyle name="Normal 7" xfId="16"/>
    <cellStyle name="Normal 8" xfId="18"/>
    <cellStyle name="Normal 9" xfId="28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zoomScaleSheetLayoutView="100" workbookViewId="0">
      <selection activeCell="B7" sqref="B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/>
    <col min="8" max="8" width="13.33203125" style="2" bestFit="1" customWidth="1"/>
    <col min="9" max="16384" width="12" style="2"/>
  </cols>
  <sheetData>
    <row r="1" spans="1:8" ht="45" customHeight="1" x14ac:dyDescent="0.2">
      <c r="A1" s="25" t="s">
        <v>60</v>
      </c>
      <c r="B1" s="26"/>
      <c r="C1" s="26"/>
      <c r="D1" s="26"/>
      <c r="E1" s="26"/>
      <c r="F1" s="27"/>
    </row>
    <row r="2" spans="1:8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8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8" x14ac:dyDescent="0.2">
      <c r="A4" s="9" t="s">
        <v>3</v>
      </c>
      <c r="B4" s="8"/>
      <c r="C4" s="11"/>
      <c r="D4" s="9" t="s">
        <v>4</v>
      </c>
      <c r="E4" s="8"/>
      <c r="F4" s="8"/>
    </row>
    <row r="5" spans="1:8" x14ac:dyDescent="0.2">
      <c r="A5" s="10" t="s">
        <v>5</v>
      </c>
      <c r="B5" s="24">
        <v>10357274.16</v>
      </c>
      <c r="C5" s="11">
        <v>13557802.08</v>
      </c>
      <c r="D5" s="10" t="s">
        <v>6</v>
      </c>
      <c r="E5" s="24">
        <v>1590855.48</v>
      </c>
      <c r="F5" s="11">
        <v>1386787.52</v>
      </c>
      <c r="H5" s="4"/>
    </row>
    <row r="6" spans="1:8" x14ac:dyDescent="0.2">
      <c r="A6" s="10" t="s">
        <v>7</v>
      </c>
      <c r="B6" s="24">
        <v>2357568.19</v>
      </c>
      <c r="C6" s="11">
        <v>2319266.04</v>
      </c>
      <c r="D6" s="10" t="s">
        <v>8</v>
      </c>
      <c r="E6" s="24">
        <v>0</v>
      </c>
      <c r="F6" s="11">
        <v>0</v>
      </c>
      <c r="H6" s="4"/>
    </row>
    <row r="7" spans="1:8" x14ac:dyDescent="0.2">
      <c r="A7" s="10" t="s">
        <v>9</v>
      </c>
      <c r="B7" s="24">
        <v>1322176.31</v>
      </c>
      <c r="C7" s="11">
        <v>1322176.31</v>
      </c>
      <c r="D7" s="10" t="s">
        <v>10</v>
      </c>
      <c r="E7" s="24">
        <v>0</v>
      </c>
      <c r="F7" s="11">
        <v>0</v>
      </c>
      <c r="H7" s="4"/>
    </row>
    <row r="8" spans="1:8" x14ac:dyDescent="0.2">
      <c r="A8" s="10" t="s">
        <v>11</v>
      </c>
      <c r="B8" s="24">
        <v>0</v>
      </c>
      <c r="C8" s="11">
        <v>0</v>
      </c>
      <c r="D8" s="10" t="s">
        <v>12</v>
      </c>
      <c r="E8" s="24">
        <v>0</v>
      </c>
      <c r="F8" s="11">
        <v>0</v>
      </c>
      <c r="H8" s="4"/>
    </row>
    <row r="9" spans="1:8" x14ac:dyDescent="0.2">
      <c r="A9" s="10" t="s">
        <v>13</v>
      </c>
      <c r="B9" s="24">
        <v>0</v>
      </c>
      <c r="C9" s="11">
        <v>0</v>
      </c>
      <c r="D9" s="10" t="s">
        <v>14</v>
      </c>
      <c r="E9" s="24">
        <v>15914.99</v>
      </c>
      <c r="F9" s="11">
        <v>7572.4</v>
      </c>
      <c r="H9" s="4"/>
    </row>
    <row r="10" spans="1:8" ht="22.5" x14ac:dyDescent="0.2">
      <c r="A10" s="10" t="s">
        <v>15</v>
      </c>
      <c r="B10" s="24">
        <v>0</v>
      </c>
      <c r="C10" s="11">
        <v>0</v>
      </c>
      <c r="D10" s="10" t="s">
        <v>16</v>
      </c>
      <c r="E10" s="24">
        <v>0</v>
      </c>
      <c r="F10" s="11">
        <v>0</v>
      </c>
      <c r="H10" s="4"/>
    </row>
    <row r="11" spans="1:8" x14ac:dyDescent="0.2">
      <c r="A11" s="10" t="s">
        <v>17</v>
      </c>
      <c r="B11" s="24">
        <v>265263.24</v>
      </c>
      <c r="C11" s="11">
        <v>219957.42</v>
      </c>
      <c r="D11" s="10" t="s">
        <v>18</v>
      </c>
      <c r="E11" s="24">
        <v>0</v>
      </c>
      <c r="F11" s="11">
        <v>0</v>
      </c>
      <c r="H11" s="4"/>
    </row>
    <row r="12" spans="1:8" x14ac:dyDescent="0.2">
      <c r="A12" s="12"/>
      <c r="B12" s="8"/>
      <c r="C12" s="8"/>
      <c r="D12" s="10" t="s">
        <v>19</v>
      </c>
      <c r="E12" s="24">
        <v>0</v>
      </c>
      <c r="F12" s="11">
        <v>0</v>
      </c>
      <c r="H12" s="4"/>
    </row>
    <row r="13" spans="1:8" x14ac:dyDescent="0.2">
      <c r="A13" s="9" t="s">
        <v>20</v>
      </c>
      <c r="B13" s="13">
        <f>SUM(B5:B11)</f>
        <v>14302281.9</v>
      </c>
      <c r="C13" s="13">
        <f>SUM(C5:C11)</f>
        <v>17419201.850000001</v>
      </c>
      <c r="D13" s="12"/>
      <c r="E13" s="14"/>
      <c r="F13" s="14"/>
    </row>
    <row r="14" spans="1:8" x14ac:dyDescent="0.2">
      <c r="A14" s="16"/>
      <c r="B14" s="8"/>
      <c r="C14" s="8"/>
      <c r="D14" s="9" t="s">
        <v>21</v>
      </c>
      <c r="E14" s="17">
        <f>SUM(E5:E12)</f>
        <v>1606770.47</v>
      </c>
      <c r="F14" s="17">
        <f>SUM(F5:F12)</f>
        <v>1394359.92</v>
      </c>
    </row>
    <row r="15" spans="1:8" x14ac:dyDescent="0.2">
      <c r="A15" s="9" t="s">
        <v>22</v>
      </c>
      <c r="B15" s="8"/>
      <c r="C15" s="8"/>
      <c r="D15" s="16"/>
      <c r="E15" s="8"/>
      <c r="F15" s="8"/>
    </row>
    <row r="16" spans="1:8" x14ac:dyDescent="0.2">
      <c r="A16" s="10" t="s">
        <v>23</v>
      </c>
      <c r="B16" s="23">
        <v>0</v>
      </c>
      <c r="C16" s="11">
        <v>0</v>
      </c>
      <c r="D16" s="9" t="s">
        <v>24</v>
      </c>
      <c r="E16" s="8"/>
      <c r="F16" s="8"/>
      <c r="H16" s="4"/>
    </row>
    <row r="17" spans="1:8" x14ac:dyDescent="0.2">
      <c r="A17" s="10" t="s">
        <v>25</v>
      </c>
      <c r="B17" s="23">
        <v>0</v>
      </c>
      <c r="C17" s="11">
        <v>0</v>
      </c>
      <c r="D17" s="10" t="s">
        <v>26</v>
      </c>
      <c r="E17" s="11">
        <v>0</v>
      </c>
      <c r="F17" s="11">
        <v>0</v>
      </c>
      <c r="H17" s="4"/>
    </row>
    <row r="18" spans="1:8" x14ac:dyDescent="0.2">
      <c r="A18" s="10" t="s">
        <v>27</v>
      </c>
      <c r="B18" s="24">
        <v>123227001.89</v>
      </c>
      <c r="C18" s="11">
        <v>123227001.89</v>
      </c>
      <c r="D18" s="10" t="s">
        <v>28</v>
      </c>
      <c r="E18" s="11">
        <v>0</v>
      </c>
      <c r="F18" s="11">
        <v>0</v>
      </c>
      <c r="H18" s="4"/>
    </row>
    <row r="19" spans="1:8" x14ac:dyDescent="0.2">
      <c r="A19" s="10" t="s">
        <v>29</v>
      </c>
      <c r="B19" s="24">
        <v>132162073.78</v>
      </c>
      <c r="C19" s="11">
        <v>119178449.33</v>
      </c>
      <c r="D19" s="10" t="s">
        <v>30</v>
      </c>
      <c r="E19" s="11">
        <v>0</v>
      </c>
      <c r="F19" s="11">
        <v>0</v>
      </c>
      <c r="H19" s="4"/>
    </row>
    <row r="20" spans="1:8" x14ac:dyDescent="0.2">
      <c r="A20" s="10" t="s">
        <v>31</v>
      </c>
      <c r="B20" s="24">
        <v>4374545.8899999997</v>
      </c>
      <c r="C20" s="11">
        <v>4374545.8899999997</v>
      </c>
      <c r="D20" s="10" t="s">
        <v>32</v>
      </c>
      <c r="E20" s="11">
        <v>0</v>
      </c>
      <c r="F20" s="11">
        <v>0</v>
      </c>
      <c r="H20" s="4"/>
    </row>
    <row r="21" spans="1:8" ht="22.5" x14ac:dyDescent="0.2">
      <c r="A21" s="10" t="s">
        <v>33</v>
      </c>
      <c r="B21" s="24">
        <v>-112414374.75</v>
      </c>
      <c r="C21" s="11">
        <v>-86531040.819999993</v>
      </c>
      <c r="D21" s="10" t="s">
        <v>34</v>
      </c>
      <c r="E21" s="11">
        <v>0</v>
      </c>
      <c r="F21" s="11">
        <v>0</v>
      </c>
      <c r="H21" s="4"/>
    </row>
    <row r="22" spans="1:8" x14ac:dyDescent="0.2">
      <c r="A22" s="10" t="s">
        <v>35</v>
      </c>
      <c r="B22" s="23">
        <v>0</v>
      </c>
      <c r="C22" s="11">
        <v>0</v>
      </c>
      <c r="D22" s="10" t="s">
        <v>36</v>
      </c>
      <c r="E22" s="11">
        <v>0</v>
      </c>
      <c r="F22" s="11">
        <v>0</v>
      </c>
    </row>
    <row r="23" spans="1:8" x14ac:dyDescent="0.2">
      <c r="A23" s="10" t="s">
        <v>37</v>
      </c>
      <c r="B23" s="23">
        <v>0</v>
      </c>
      <c r="C23" s="11">
        <v>0</v>
      </c>
      <c r="D23" s="12"/>
      <c r="E23" s="8"/>
      <c r="F23" s="8"/>
    </row>
    <row r="24" spans="1:8" x14ac:dyDescent="0.2">
      <c r="A24" s="10" t="s">
        <v>38</v>
      </c>
      <c r="B24" s="23">
        <v>0</v>
      </c>
      <c r="C24" s="18">
        <v>0</v>
      </c>
      <c r="D24" s="9" t="s">
        <v>39</v>
      </c>
      <c r="E24" s="13">
        <f>SUM(E17:E22)</f>
        <v>0</v>
      </c>
      <c r="F24" s="13">
        <f>SUM(F17:F22)</f>
        <v>0</v>
      </c>
    </row>
    <row r="25" spans="1:8" s="3" customFormat="1" x14ac:dyDescent="0.2">
      <c r="A25" s="12"/>
      <c r="B25" s="8"/>
      <c r="C25" s="8"/>
      <c r="D25" s="12"/>
      <c r="E25" s="8"/>
      <c r="F25" s="8"/>
    </row>
    <row r="26" spans="1:8" x14ac:dyDescent="0.2">
      <c r="A26" s="9" t="s">
        <v>40</v>
      </c>
      <c r="B26" s="13">
        <f>SUM(B16:B25)</f>
        <v>147349246.81</v>
      </c>
      <c r="C26" s="13">
        <f>SUM(C16:C25)</f>
        <v>160248956.28999999</v>
      </c>
      <c r="D26" s="19" t="s">
        <v>41</v>
      </c>
      <c r="E26" s="13">
        <f>+E14+E24</f>
        <v>1606770.47</v>
      </c>
      <c r="F26" s="13">
        <f>+F14+F24</f>
        <v>1394359.92</v>
      </c>
    </row>
    <row r="27" spans="1:8" x14ac:dyDescent="0.2">
      <c r="A27" s="16"/>
      <c r="B27" s="8"/>
      <c r="C27" s="8"/>
      <c r="D27" s="16"/>
      <c r="E27" s="8"/>
      <c r="F27" s="8"/>
    </row>
    <row r="28" spans="1:8" x14ac:dyDescent="0.2">
      <c r="A28" s="9" t="s">
        <v>42</v>
      </c>
      <c r="B28" s="13">
        <f>+B13+B26</f>
        <v>161651528.71000001</v>
      </c>
      <c r="C28" s="13">
        <f>+C13+C26</f>
        <v>177668158.13999999</v>
      </c>
      <c r="D28" s="7" t="s">
        <v>43</v>
      </c>
      <c r="E28" s="8"/>
      <c r="F28" s="8"/>
    </row>
    <row r="29" spans="1:8" x14ac:dyDescent="0.2">
      <c r="A29" s="20"/>
      <c r="B29" s="21"/>
      <c r="C29" s="21"/>
      <c r="D29" s="16"/>
      <c r="E29" s="8"/>
      <c r="F29" s="8"/>
    </row>
    <row r="30" spans="1:8" x14ac:dyDescent="0.2">
      <c r="A30" s="20"/>
      <c r="B30" s="21"/>
      <c r="C30" s="21"/>
      <c r="D30" s="9" t="s">
        <v>44</v>
      </c>
      <c r="E30" s="13">
        <f>+E31+E32+E33</f>
        <v>42480346.960000001</v>
      </c>
      <c r="F30" s="13">
        <f>+F31+F32+F33</f>
        <v>42480346.960000001</v>
      </c>
    </row>
    <row r="31" spans="1:8" x14ac:dyDescent="0.2">
      <c r="A31" s="20"/>
      <c r="B31" s="21"/>
      <c r="C31" s="21"/>
      <c r="D31" s="10" t="s">
        <v>45</v>
      </c>
      <c r="E31" s="11">
        <v>0</v>
      </c>
      <c r="F31" s="11">
        <v>0</v>
      </c>
    </row>
    <row r="32" spans="1:8" x14ac:dyDescent="0.2">
      <c r="A32" s="20"/>
      <c r="B32" s="21"/>
      <c r="C32" s="15"/>
      <c r="D32" s="10" t="s">
        <v>46</v>
      </c>
      <c r="E32" s="11">
        <v>42480346.960000001</v>
      </c>
      <c r="F32" s="11">
        <v>42480346.960000001</v>
      </c>
      <c r="H32" s="4"/>
    </row>
    <row r="33" spans="1:8" x14ac:dyDescent="0.2">
      <c r="A33" s="20"/>
      <c r="B33" s="21"/>
      <c r="C33" s="15"/>
      <c r="D33" s="10" t="s">
        <v>47</v>
      </c>
      <c r="E33" s="11">
        <v>0</v>
      </c>
      <c r="F33" s="11">
        <v>0</v>
      </c>
    </row>
    <row r="34" spans="1:8" x14ac:dyDescent="0.2">
      <c r="A34" s="20"/>
      <c r="B34" s="21"/>
      <c r="C34" s="15"/>
      <c r="D34" s="12"/>
      <c r="E34" s="8"/>
      <c r="F34" s="8"/>
    </row>
    <row r="35" spans="1:8" x14ac:dyDescent="0.2">
      <c r="A35" s="20"/>
      <c r="B35" s="21"/>
      <c r="C35" s="15"/>
      <c r="D35" s="9" t="s">
        <v>48</v>
      </c>
      <c r="E35" s="13">
        <f>+E36+E37</f>
        <v>117564411.28</v>
      </c>
      <c r="F35" s="13">
        <f>+F36+F37</f>
        <v>133793451.25999999</v>
      </c>
    </row>
    <row r="36" spans="1:8" x14ac:dyDescent="0.2">
      <c r="A36" s="20"/>
      <c r="B36" s="21"/>
      <c r="C36" s="15"/>
      <c r="D36" s="10" t="s">
        <v>49</v>
      </c>
      <c r="E36" s="24">
        <v>-16231827.26</v>
      </c>
      <c r="F36" s="11">
        <v>-40451806.619999997</v>
      </c>
      <c r="H36" s="4"/>
    </row>
    <row r="37" spans="1:8" x14ac:dyDescent="0.2">
      <c r="A37" s="20"/>
      <c r="B37" s="21"/>
      <c r="C37" s="15"/>
      <c r="D37" s="10" t="s">
        <v>50</v>
      </c>
      <c r="E37" s="24">
        <v>133796238.54000001</v>
      </c>
      <c r="F37" s="11">
        <v>174245257.88</v>
      </c>
      <c r="H37" s="4"/>
    </row>
    <row r="38" spans="1:8" x14ac:dyDescent="0.2">
      <c r="A38" s="20"/>
      <c r="B38" s="21"/>
      <c r="C38" s="15"/>
      <c r="D38" s="10" t="s">
        <v>51</v>
      </c>
      <c r="E38" s="11">
        <v>0</v>
      </c>
      <c r="F38" s="11">
        <v>0</v>
      </c>
      <c r="H38" s="4"/>
    </row>
    <row r="39" spans="1:8" x14ac:dyDescent="0.2">
      <c r="A39" s="20"/>
      <c r="B39" s="21"/>
      <c r="C39" s="15"/>
      <c r="D39" s="10" t="s">
        <v>52</v>
      </c>
      <c r="E39" s="11">
        <v>0</v>
      </c>
      <c r="F39" s="11">
        <v>0</v>
      </c>
      <c r="H39" s="4"/>
    </row>
    <row r="40" spans="1:8" x14ac:dyDescent="0.2">
      <c r="A40" s="20"/>
      <c r="B40" s="21"/>
      <c r="C40" s="15"/>
      <c r="D40" s="10" t="s">
        <v>53</v>
      </c>
      <c r="E40" s="11">
        <v>0</v>
      </c>
      <c r="F40" s="11">
        <v>0</v>
      </c>
      <c r="H40" s="4"/>
    </row>
    <row r="41" spans="1:8" x14ac:dyDescent="0.2">
      <c r="A41" s="20"/>
      <c r="B41" s="21"/>
      <c r="C41" s="15"/>
      <c r="D41" s="12"/>
      <c r="E41" s="8"/>
      <c r="F41" s="8"/>
    </row>
    <row r="42" spans="1:8" ht="22.5" x14ac:dyDescent="0.2">
      <c r="A42" s="20"/>
      <c r="B42" s="21"/>
      <c r="C42" s="15"/>
      <c r="D42" s="9" t="s">
        <v>54</v>
      </c>
      <c r="E42" s="13">
        <f>SUM(E43:E44)</f>
        <v>0</v>
      </c>
      <c r="F42" s="13">
        <f>SUM(F43:F44)</f>
        <v>0</v>
      </c>
    </row>
    <row r="43" spans="1:8" x14ac:dyDescent="0.2">
      <c r="A43" s="20"/>
      <c r="B43" s="21"/>
      <c r="C43" s="15"/>
      <c r="D43" s="10" t="s">
        <v>55</v>
      </c>
      <c r="E43" s="11">
        <v>0</v>
      </c>
      <c r="F43" s="11">
        <v>0</v>
      </c>
    </row>
    <row r="44" spans="1:8" x14ac:dyDescent="0.2">
      <c r="A44" s="20"/>
      <c r="B44" s="21"/>
      <c r="C44" s="15"/>
      <c r="D44" s="10" t="s">
        <v>56</v>
      </c>
      <c r="E44" s="11">
        <v>0</v>
      </c>
      <c r="F44" s="11">
        <v>0</v>
      </c>
    </row>
    <row r="45" spans="1:8" x14ac:dyDescent="0.2">
      <c r="A45" s="20"/>
      <c r="B45" s="21"/>
      <c r="C45" s="15"/>
      <c r="D45" s="12"/>
      <c r="E45" s="8"/>
      <c r="F45" s="8"/>
    </row>
    <row r="46" spans="1:8" x14ac:dyDescent="0.2">
      <c r="A46" s="20"/>
      <c r="B46" s="21"/>
      <c r="C46" s="15"/>
      <c r="D46" s="9" t="s">
        <v>57</v>
      </c>
      <c r="E46" s="13">
        <f>+E30+E35</f>
        <v>160044758.24000001</v>
      </c>
      <c r="F46" s="13">
        <f>+F30+F35</f>
        <v>176273798.22</v>
      </c>
    </row>
    <row r="47" spans="1:8" x14ac:dyDescent="0.2">
      <c r="A47" s="20"/>
      <c r="B47" s="21"/>
      <c r="C47" s="15"/>
      <c r="D47" s="16"/>
      <c r="E47" s="8"/>
      <c r="F47" s="8"/>
    </row>
    <row r="48" spans="1:8" x14ac:dyDescent="0.2">
      <c r="A48" s="20"/>
      <c r="B48" s="21"/>
      <c r="C48" s="15"/>
      <c r="D48" s="9" t="s">
        <v>58</v>
      </c>
      <c r="E48" s="13">
        <f>+E26+E46</f>
        <v>161651528.71000001</v>
      </c>
      <c r="F48" s="13">
        <f>+F26+F46</f>
        <v>177668158.13999999</v>
      </c>
    </row>
    <row r="49" spans="1:6" x14ac:dyDescent="0.2">
      <c r="A49" s="20"/>
      <c r="B49" s="21"/>
      <c r="C49" s="21"/>
      <c r="D49" s="22"/>
      <c r="E49" s="15"/>
      <c r="F49" s="15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Contador</cp:lastModifiedBy>
  <cp:revision/>
  <dcterms:created xsi:type="dcterms:W3CDTF">2012-12-11T20:26:08Z</dcterms:created>
  <dcterms:modified xsi:type="dcterms:W3CDTF">2026-01-21T18:45:53Z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